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95" yWindow="15" windowWidth="19440" windowHeight="762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Sheet1!$A$2:$N$27</definedName>
  </definedNames>
  <calcPr calcId="125725"/>
</workbook>
</file>

<file path=xl/calcChain.xml><?xml version="1.0" encoding="utf-8"?>
<calcChain xmlns="http://schemas.openxmlformats.org/spreadsheetml/2006/main">
  <c r="P9" i="4"/>
  <c r="N23"/>
  <c r="N22"/>
  <c r="N21"/>
  <c r="N20"/>
  <c r="M20"/>
  <c r="M24" s="1"/>
  <c r="L20"/>
  <c r="L24" s="1"/>
  <c r="K20"/>
  <c r="K24" s="1"/>
  <c r="J20"/>
  <c r="J24" s="1"/>
  <c r="I20"/>
  <c r="I24" s="1"/>
  <c r="H20"/>
  <c r="H24" s="1"/>
  <c r="G20"/>
  <c r="G24" s="1"/>
  <c r="F20"/>
  <c r="F24" s="1"/>
  <c r="E20"/>
  <c r="E24" s="1"/>
  <c r="D20"/>
  <c r="D24" s="1"/>
  <c r="C20"/>
  <c r="C24" s="1"/>
  <c r="B20"/>
  <c r="B24" s="1"/>
  <c r="C13"/>
  <c r="N13" s="1"/>
  <c r="N12"/>
  <c r="N11"/>
  <c r="N10"/>
  <c r="M10"/>
  <c r="M15" s="1"/>
  <c r="M26" s="1"/>
  <c r="L10"/>
  <c r="L15" s="1"/>
  <c r="L26" s="1"/>
  <c r="K10"/>
  <c r="K15" s="1"/>
  <c r="K26" s="1"/>
  <c r="J10"/>
  <c r="J15" s="1"/>
  <c r="J26" s="1"/>
  <c r="I10"/>
  <c r="I15" s="1"/>
  <c r="I26" s="1"/>
  <c r="H10"/>
  <c r="H15" s="1"/>
  <c r="H26" s="1"/>
  <c r="G10"/>
  <c r="G15" s="1"/>
  <c r="G26" s="1"/>
  <c r="F10"/>
  <c r="F15" s="1"/>
  <c r="F26" s="1"/>
  <c r="E10"/>
  <c r="E15" s="1"/>
  <c r="E26" s="1"/>
  <c r="D10"/>
  <c r="D15" s="1"/>
  <c r="D26" s="1"/>
  <c r="C10"/>
  <c r="C15" s="1"/>
  <c r="C26" s="1"/>
  <c r="B10"/>
  <c r="B15" s="1"/>
  <c r="B26" s="1"/>
  <c r="C14" i="1"/>
  <c r="N21"/>
  <c r="M21"/>
  <c r="M25" s="1"/>
  <c r="L21"/>
  <c r="L25" s="1"/>
  <c r="K21"/>
  <c r="K25" s="1"/>
  <c r="J21"/>
  <c r="J25" s="1"/>
  <c r="I21"/>
  <c r="I25" s="1"/>
  <c r="H21"/>
  <c r="H25" s="1"/>
  <c r="G21"/>
  <c r="G25" s="1"/>
  <c r="F21"/>
  <c r="F25" s="1"/>
  <c r="E21"/>
  <c r="E25" s="1"/>
  <c r="D21"/>
  <c r="D25" s="1"/>
  <c r="C21"/>
  <c r="C25" s="1"/>
  <c r="B21"/>
  <c r="B25" s="1"/>
  <c r="N11"/>
  <c r="M11"/>
  <c r="M16" s="1"/>
  <c r="L11"/>
  <c r="L16" s="1"/>
  <c r="K11"/>
  <c r="K16" s="1"/>
  <c r="J11"/>
  <c r="J16" s="1"/>
  <c r="I11"/>
  <c r="I16" s="1"/>
  <c r="H11"/>
  <c r="H16" s="1"/>
  <c r="G11"/>
  <c r="G16" s="1"/>
  <c r="F11"/>
  <c r="F16" s="1"/>
  <c r="E11"/>
  <c r="E16" s="1"/>
  <c r="D11"/>
  <c r="D16" s="1"/>
  <c r="C11"/>
  <c r="B11"/>
  <c r="B16" s="1"/>
  <c r="N24"/>
  <c r="N23"/>
  <c r="N22"/>
  <c r="N14"/>
  <c r="N13"/>
  <c r="N12"/>
  <c r="C16" l="1"/>
  <c r="C27" s="1"/>
  <c r="I27"/>
  <c r="K27"/>
  <c r="M27"/>
  <c r="B27"/>
  <c r="F27"/>
  <c r="J27"/>
  <c r="L27"/>
  <c r="D27"/>
  <c r="N24" i="4"/>
  <c r="N15"/>
  <c r="G27" i="1"/>
  <c r="E27"/>
  <c r="H27"/>
  <c r="N25"/>
  <c r="N16"/>
  <c r="N26" i="4" l="1"/>
  <c r="N27" i="1"/>
</calcChain>
</file>

<file path=xl/sharedStrings.xml><?xml version="1.0" encoding="utf-8"?>
<sst xmlns="http://schemas.openxmlformats.org/spreadsheetml/2006/main" count="78" uniqueCount="34">
  <si>
    <t>Note - 09</t>
  </si>
  <si>
    <t>Property,Plant &amp; Equipment</t>
  </si>
  <si>
    <t>DESCRIPTIONS</t>
  </si>
  <si>
    <t>LANDS</t>
  </si>
  <si>
    <t>BUILDINGS</t>
  </si>
  <si>
    <t>FURNITURE &amp; OFFICE EQUIPMENT</t>
  </si>
  <si>
    <t>LIBRARY  BOOKS &amp; PERIODICALS</t>
  </si>
  <si>
    <t>MOTOR VEHICLES</t>
  </si>
  <si>
    <t>CLOAKS</t>
  </si>
  <si>
    <t xml:space="preserve">LAB. &amp;  TEACHING EQUIPMENT </t>
  </si>
  <si>
    <t>FURNITURE &amp; EQUIPMENT FOR        HOSTELS &amp; NEW BUILDINGS</t>
  </si>
  <si>
    <t>OTHER ASSETS</t>
  </si>
  <si>
    <t>FIXTURES &amp; FITTINGS</t>
  </si>
  <si>
    <t xml:space="preserve">NEW TELEPHONE SYSTEMS </t>
  </si>
  <si>
    <t>SOFTWARE PAKAGE</t>
  </si>
  <si>
    <t>TOTAL</t>
  </si>
  <si>
    <t>Disposals during the year</t>
  </si>
  <si>
    <t xml:space="preserve">Additions &amp; Improvements During the Year </t>
  </si>
  <si>
    <t>Revaluation Reserve</t>
  </si>
  <si>
    <t>Rate of Depreciation</t>
  </si>
  <si>
    <t xml:space="preserve">Depreciation for the year </t>
  </si>
  <si>
    <t>Adjestment to Opening Balace</t>
  </si>
  <si>
    <t>Balance as at 31.12.2014</t>
  </si>
  <si>
    <t>Adjestment</t>
  </si>
  <si>
    <t>Disposals revers</t>
  </si>
  <si>
    <t xml:space="preserve"> </t>
  </si>
  <si>
    <t>Accumulated Dpr Balance as at 01.01.2014</t>
  </si>
  <si>
    <t xml:space="preserve">Accumulated Dpr Balance as at 01.01..2014 </t>
  </si>
  <si>
    <t>Accumulated Dep.as at 31.12.2014</t>
  </si>
  <si>
    <t>Net Value as at 31.12.2014</t>
  </si>
  <si>
    <t>Less : Depreciation on  Disposal Assests</t>
  </si>
  <si>
    <t xml:space="preserve">Less : Depreciation Reverson  Disposal </t>
  </si>
  <si>
    <t>Balance as at 01.01.2014</t>
  </si>
  <si>
    <t>Ajested Opening Balance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</si>
</sst>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sz val="7"/>
      <name val="Times New Roman"/>
      <family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6"/>
      <name val="Times New Roman"/>
      <family val="1"/>
    </font>
    <font>
      <b/>
      <sz val="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9">
    <xf numFmtId="0" fontId="0" fillId="0" borderId="0" xfId="0"/>
    <xf numFmtId="0" fontId="5" fillId="0" borderId="0" xfId="2" applyFont="1" applyFill="1"/>
    <xf numFmtId="43" fontId="3" fillId="0" borderId="0" xfId="3" applyFont="1" applyFill="1"/>
    <xf numFmtId="0" fontId="2" fillId="0" borderId="0" xfId="0" applyFont="1"/>
    <xf numFmtId="164" fontId="6" fillId="0" borderId="5" xfId="1" applyNumberFormat="1" applyFont="1" applyBorder="1"/>
    <xf numFmtId="43" fontId="8" fillId="0" borderId="6" xfId="3" applyFont="1" applyFill="1" applyBorder="1"/>
    <xf numFmtId="9" fontId="4" fillId="0" borderId="6" xfId="3" applyNumberFormat="1" applyFont="1" applyFill="1" applyBorder="1" applyAlignment="1">
      <alignment horizontal="center"/>
    </xf>
    <xf numFmtId="0" fontId="8" fillId="0" borderId="8" xfId="1" applyNumberFormat="1" applyFont="1" applyFill="1" applyBorder="1" applyAlignment="1">
      <alignment wrapText="1"/>
    </xf>
    <xf numFmtId="0" fontId="8" fillId="0" borderId="6" xfId="1" applyNumberFormat="1" applyFont="1" applyFill="1" applyBorder="1" applyAlignment="1">
      <alignment wrapText="1"/>
    </xf>
    <xf numFmtId="43" fontId="8" fillId="0" borderId="6" xfId="3" applyFont="1" applyFill="1" applyBorder="1" applyAlignment="1"/>
    <xf numFmtId="43" fontId="4" fillId="0" borderId="6" xfId="3" applyFont="1" applyFill="1" applyBorder="1" applyAlignment="1"/>
    <xf numFmtId="0" fontId="6" fillId="0" borderId="6" xfId="0" applyFont="1" applyBorder="1" applyAlignment="1">
      <alignment wrapText="1"/>
    </xf>
    <xf numFmtId="0" fontId="6" fillId="0" borderId="6" xfId="0" applyFont="1" applyBorder="1" applyAlignment="1"/>
    <xf numFmtId="43" fontId="4" fillId="0" borderId="9" xfId="3" applyFont="1" applyFill="1" applyBorder="1"/>
    <xf numFmtId="164" fontId="6" fillId="0" borderId="8" xfId="1" applyNumberFormat="1" applyFont="1" applyBorder="1"/>
    <xf numFmtId="164" fontId="6" fillId="0" borderId="6" xfId="1" applyNumberFormat="1" applyFont="1" applyBorder="1"/>
    <xf numFmtId="164" fontId="7" fillId="0" borderId="9" xfId="1" applyNumberFormat="1" applyFont="1" applyBorder="1"/>
    <xf numFmtId="0" fontId="0" fillId="0" borderId="1" xfId="0" applyBorder="1"/>
    <xf numFmtId="164" fontId="7" fillId="0" borderId="8" xfId="1" applyNumberFormat="1" applyFont="1" applyBorder="1"/>
    <xf numFmtId="164" fontId="10" fillId="0" borderId="10" xfId="1" applyNumberFormat="1" applyFont="1" applyBorder="1"/>
    <xf numFmtId="164" fontId="9" fillId="0" borderId="10" xfId="1" applyNumberFormat="1" applyFont="1" applyBorder="1"/>
    <xf numFmtId="164" fontId="6" fillId="0" borderId="9" xfId="1" applyNumberFormat="1" applyFont="1" applyBorder="1"/>
    <xf numFmtId="164" fontId="7" fillId="0" borderId="10" xfId="1" applyNumberFormat="1" applyFont="1" applyBorder="1"/>
    <xf numFmtId="164" fontId="6" fillId="0" borderId="10" xfId="1" applyNumberFormat="1" applyFont="1" applyBorder="1"/>
    <xf numFmtId="164" fontId="6" fillId="0" borderId="7" xfId="1" applyNumberFormat="1" applyFont="1" applyBorder="1"/>
    <xf numFmtId="164" fontId="7" fillId="0" borderId="7" xfId="1" applyNumberFormat="1" applyFont="1" applyBorder="1"/>
    <xf numFmtId="0" fontId="4" fillId="0" borderId="6" xfId="1" applyNumberFormat="1" applyFont="1" applyFill="1" applyBorder="1" applyAlignment="1">
      <alignment wrapText="1"/>
    </xf>
    <xf numFmtId="43" fontId="11" fillId="0" borderId="6" xfId="3" applyFont="1" applyFill="1" applyBorder="1" applyAlignment="1"/>
    <xf numFmtId="0" fontId="12" fillId="0" borderId="6" xfId="0" applyFont="1" applyBorder="1" applyAlignment="1"/>
    <xf numFmtId="164" fontId="6" fillId="0" borderId="6" xfId="1" applyNumberFormat="1" applyFont="1" applyFill="1" applyBorder="1"/>
    <xf numFmtId="43" fontId="0" fillId="0" borderId="0" xfId="1" applyFont="1"/>
    <xf numFmtId="43" fontId="6" fillId="0" borderId="6" xfId="1" applyFont="1" applyBorder="1"/>
    <xf numFmtId="43" fontId="6" fillId="0" borderId="3" xfId="1" applyFont="1" applyFill="1" applyBorder="1"/>
    <xf numFmtId="43" fontId="4" fillId="0" borderId="4" xfId="3" applyFont="1" applyFill="1" applyBorder="1" applyAlignment="1">
      <alignment horizontal="center" vertical="center"/>
    </xf>
    <xf numFmtId="43" fontId="4" fillId="0" borderId="3" xfId="3" applyFont="1" applyFill="1" applyBorder="1" applyAlignment="1">
      <alignment horizontal="center" vertical="center"/>
    </xf>
    <xf numFmtId="43" fontId="4" fillId="0" borderId="2" xfId="3" applyFont="1" applyFill="1" applyBorder="1" applyAlignment="1">
      <alignment horizontal="center" vertical="center"/>
    </xf>
    <xf numFmtId="43" fontId="4" fillId="0" borderId="1" xfId="3" applyFont="1" applyFill="1" applyBorder="1" applyAlignment="1">
      <alignment horizontal="center" vertical="center"/>
    </xf>
    <xf numFmtId="43" fontId="4" fillId="0" borderId="2" xfId="3" applyFont="1" applyFill="1" applyBorder="1" applyAlignment="1">
      <alignment horizontal="center" vertical="center" wrapText="1"/>
    </xf>
    <xf numFmtId="43" fontId="4" fillId="0" borderId="1" xfId="3" applyFont="1" applyFill="1" applyBorder="1" applyAlignment="1">
      <alignment horizontal="center" vertical="center" wrapText="1"/>
    </xf>
  </cellXfs>
  <cellStyles count="5">
    <cellStyle name="Comma" xfId="1" builtinId="3"/>
    <cellStyle name="Comma 2" xfId="3"/>
    <cellStyle name="Comma 4" xfId="4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7"/>
  <sheetViews>
    <sheetView tabSelected="1" topLeftCell="A6" workbookViewId="0">
      <selection activeCell="A29" sqref="A29:XFD38"/>
    </sheetView>
  </sheetViews>
  <sheetFormatPr defaultRowHeight="15"/>
  <cols>
    <col min="1" max="1" width="22.140625" customWidth="1"/>
    <col min="2" max="2" width="11" customWidth="1"/>
    <col min="3" max="3" width="10.7109375" customWidth="1"/>
    <col min="4" max="4" width="9" customWidth="1"/>
    <col min="5" max="5" width="9.42578125" customWidth="1"/>
    <col min="6" max="6" width="8.7109375" customWidth="1"/>
    <col min="7" max="7" width="7.5703125" customWidth="1"/>
    <col min="8" max="8" width="8.85546875" customWidth="1"/>
    <col min="9" max="9" width="8.140625" customWidth="1"/>
    <col min="10" max="10" width="7.7109375" customWidth="1"/>
    <col min="11" max="11" width="8.42578125" customWidth="1"/>
    <col min="12" max="12" width="8" customWidth="1"/>
    <col min="13" max="13" width="9" customWidth="1"/>
    <col min="14" max="14" width="13.5703125" customWidth="1"/>
  </cols>
  <sheetData>
    <row r="2" spans="1:14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>
      <c r="A3" s="1" t="s">
        <v>1</v>
      </c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.75" thickBot="1">
      <c r="A4" s="1"/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33" t="s">
        <v>2</v>
      </c>
      <c r="B5" s="35" t="s">
        <v>3</v>
      </c>
      <c r="C5" s="35" t="s">
        <v>4</v>
      </c>
      <c r="D5" s="37" t="s">
        <v>5</v>
      </c>
      <c r="E5" s="37" t="s">
        <v>6</v>
      </c>
      <c r="F5" s="37" t="s">
        <v>7</v>
      </c>
      <c r="G5" s="37" t="s">
        <v>8</v>
      </c>
      <c r="H5" s="37" t="s">
        <v>9</v>
      </c>
      <c r="I5" s="37" t="s">
        <v>10</v>
      </c>
      <c r="J5" s="37" t="s">
        <v>11</v>
      </c>
      <c r="K5" s="37" t="s">
        <v>12</v>
      </c>
      <c r="L5" s="37" t="s">
        <v>13</v>
      </c>
      <c r="M5" s="37" t="s">
        <v>14</v>
      </c>
      <c r="N5" s="37" t="s">
        <v>15</v>
      </c>
    </row>
    <row r="6" spans="1:14">
      <c r="A6" s="34"/>
      <c r="B6" s="36"/>
      <c r="C6" s="36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>
      <c r="A7" s="34"/>
      <c r="B7" s="36"/>
      <c r="C7" s="36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</row>
    <row r="8" spans="1:14" ht="15.75" thickBot="1">
      <c r="A8" s="34"/>
      <c r="B8" s="36"/>
      <c r="C8" s="36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4">
      <c r="A9" s="7" t="s">
        <v>32</v>
      </c>
      <c r="B9" s="14">
        <v>35296230000.309998</v>
      </c>
      <c r="C9" s="14">
        <v>4788689673</v>
      </c>
      <c r="D9" s="14">
        <v>439433058.02999997</v>
      </c>
      <c r="E9" s="14">
        <v>324435728.05000001</v>
      </c>
      <c r="F9" s="14">
        <v>89505565</v>
      </c>
      <c r="G9" s="14">
        <v>3676399.5</v>
      </c>
      <c r="H9" s="14">
        <v>514078526.09000003</v>
      </c>
      <c r="I9" s="14">
        <v>1354924</v>
      </c>
      <c r="J9" s="14">
        <v>94087.5</v>
      </c>
      <c r="K9" s="14">
        <v>50085184.019999996</v>
      </c>
      <c r="L9" s="14">
        <v>8599898.5</v>
      </c>
      <c r="M9" s="14">
        <v>42403401.899999999</v>
      </c>
      <c r="N9" s="18">
        <v>41558586419.839996</v>
      </c>
    </row>
    <row r="10" spans="1:14" ht="15.75" thickBot="1">
      <c r="A10" s="8" t="s">
        <v>21</v>
      </c>
      <c r="B10" s="21" t="s">
        <v>25</v>
      </c>
      <c r="C10" s="21" t="s">
        <v>25</v>
      </c>
      <c r="D10" s="21">
        <v>-1633521.0299999714</v>
      </c>
      <c r="E10" s="21">
        <v>-22735.050000011921</v>
      </c>
      <c r="F10" s="21">
        <v>0</v>
      </c>
      <c r="G10" s="21" t="s">
        <v>25</v>
      </c>
      <c r="H10" s="21">
        <v>2205278.9099999666</v>
      </c>
      <c r="I10" s="21">
        <v>0</v>
      </c>
      <c r="J10" s="21" t="s">
        <v>25</v>
      </c>
      <c r="K10" s="21">
        <v>515199.98000000417</v>
      </c>
      <c r="L10" s="21" t="s">
        <v>25</v>
      </c>
      <c r="M10" s="21" t="s">
        <v>25</v>
      </c>
      <c r="N10" s="21">
        <v>1064250.1600036621</v>
      </c>
    </row>
    <row r="11" spans="1:14">
      <c r="A11" s="8" t="s">
        <v>33</v>
      </c>
      <c r="B11" s="19">
        <f>SUM(B9:B10)</f>
        <v>35296230000.309998</v>
      </c>
      <c r="C11" s="19">
        <f t="shared" ref="C11:N11" si="0">SUM(C9:C10)</f>
        <v>4788689673</v>
      </c>
      <c r="D11" s="19">
        <f t="shared" si="0"/>
        <v>437799537</v>
      </c>
      <c r="E11" s="19">
        <f t="shared" si="0"/>
        <v>324412993</v>
      </c>
      <c r="F11" s="19">
        <f t="shared" si="0"/>
        <v>89505565</v>
      </c>
      <c r="G11" s="19">
        <f t="shared" si="0"/>
        <v>3676399.5</v>
      </c>
      <c r="H11" s="19">
        <f t="shared" si="0"/>
        <v>516283805</v>
      </c>
      <c r="I11" s="19">
        <f t="shared" si="0"/>
        <v>1354924</v>
      </c>
      <c r="J11" s="19">
        <f t="shared" si="0"/>
        <v>94087.5</v>
      </c>
      <c r="K11" s="19">
        <f t="shared" si="0"/>
        <v>50600384</v>
      </c>
      <c r="L11" s="19">
        <f t="shared" si="0"/>
        <v>8599898.5</v>
      </c>
      <c r="M11" s="19">
        <f t="shared" si="0"/>
        <v>42403401.899999999</v>
      </c>
      <c r="N11" s="20">
        <f t="shared" si="0"/>
        <v>41559650670</v>
      </c>
    </row>
    <row r="12" spans="1:14">
      <c r="A12" s="9" t="s">
        <v>16</v>
      </c>
      <c r="B12" s="15"/>
      <c r="C12" s="15">
        <v>-38475000</v>
      </c>
      <c r="D12" s="15">
        <v>-10122893</v>
      </c>
      <c r="E12" s="15">
        <v>-688345.55</v>
      </c>
      <c r="F12" s="15">
        <v>-4675000</v>
      </c>
      <c r="G12" s="15">
        <v>0</v>
      </c>
      <c r="H12" s="15">
        <v>-15272231</v>
      </c>
      <c r="I12" s="15">
        <v>0</v>
      </c>
      <c r="J12" s="15">
        <v>0</v>
      </c>
      <c r="K12" s="15">
        <v>-1181300</v>
      </c>
      <c r="L12" s="15">
        <v>0</v>
      </c>
      <c r="M12" s="15">
        <v>0</v>
      </c>
      <c r="N12" s="15">
        <f>SUM(B12:M12)</f>
        <v>-70414769.549999997</v>
      </c>
    </row>
    <row r="13" spans="1:14">
      <c r="A13" s="9" t="s">
        <v>24</v>
      </c>
      <c r="B13" s="15"/>
      <c r="C13" s="15"/>
      <c r="D13" s="15">
        <v>163678</v>
      </c>
      <c r="E13" s="15"/>
      <c r="F13" s="15"/>
      <c r="G13" s="15"/>
      <c r="H13" s="15">
        <v>138000</v>
      </c>
      <c r="I13" s="15"/>
      <c r="J13" s="15"/>
      <c r="K13" s="15"/>
      <c r="L13" s="15"/>
      <c r="M13" s="15"/>
      <c r="N13" s="15">
        <f>SUM(B13:M13)</f>
        <v>301678</v>
      </c>
    </row>
    <row r="14" spans="1:14">
      <c r="A14" s="9" t="s">
        <v>17</v>
      </c>
      <c r="B14" s="15"/>
      <c r="C14" s="15">
        <f>137184706+1833902.87</f>
        <v>139018608.87</v>
      </c>
      <c r="D14" s="15">
        <v>69602821</v>
      </c>
      <c r="E14" s="15">
        <v>23366208.969999999</v>
      </c>
      <c r="F14" s="15">
        <v>564590</v>
      </c>
      <c r="G14" s="15">
        <v>953750</v>
      </c>
      <c r="H14" s="15">
        <v>94790661</v>
      </c>
      <c r="I14" s="15"/>
      <c r="J14" s="15"/>
      <c r="K14" s="15">
        <v>21518988</v>
      </c>
      <c r="L14" s="15"/>
      <c r="M14" s="15">
        <v>1628381</v>
      </c>
      <c r="N14" s="15">
        <f>SUM(B14:M14)</f>
        <v>351444008.84000003</v>
      </c>
    </row>
    <row r="15" spans="1:14" ht="15.75" thickBot="1">
      <c r="A15" s="9" t="s">
        <v>18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1:14">
      <c r="A16" s="26" t="s">
        <v>22</v>
      </c>
      <c r="B16" s="22">
        <f>SUM(B11:B15)</f>
        <v>35296230000.309998</v>
      </c>
      <c r="C16" s="22">
        <f t="shared" ref="C16:N16" si="1">SUM(C11:C15)</f>
        <v>4889233281.8699999</v>
      </c>
      <c r="D16" s="22">
        <f>SUM(D11:D15)</f>
        <v>497443143</v>
      </c>
      <c r="E16" s="22">
        <f t="shared" si="1"/>
        <v>347090856.41999996</v>
      </c>
      <c r="F16" s="22">
        <f t="shared" si="1"/>
        <v>85395155</v>
      </c>
      <c r="G16" s="22">
        <f t="shared" si="1"/>
        <v>4630149.5</v>
      </c>
      <c r="H16" s="22">
        <f t="shared" si="1"/>
        <v>595940235</v>
      </c>
      <c r="I16" s="22">
        <f t="shared" si="1"/>
        <v>1354924</v>
      </c>
      <c r="J16" s="22">
        <f t="shared" si="1"/>
        <v>94087.5</v>
      </c>
      <c r="K16" s="22">
        <f t="shared" si="1"/>
        <v>70938072</v>
      </c>
      <c r="L16" s="22">
        <f t="shared" si="1"/>
        <v>8599898.5</v>
      </c>
      <c r="M16" s="22">
        <f t="shared" si="1"/>
        <v>44031782.899999999</v>
      </c>
      <c r="N16" s="22">
        <f t="shared" si="1"/>
        <v>41840981587.289993</v>
      </c>
    </row>
    <row r="17" spans="1:14">
      <c r="A17" s="9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>
      <c r="A18" s="10" t="s">
        <v>19</v>
      </c>
      <c r="B18" s="5">
        <v>0</v>
      </c>
      <c r="C18" s="6">
        <v>0.05</v>
      </c>
      <c r="D18" s="6">
        <v>0.1</v>
      </c>
      <c r="E18" s="6">
        <v>0.2</v>
      </c>
      <c r="F18" s="6">
        <v>0.2</v>
      </c>
      <c r="G18" s="6">
        <v>0.2</v>
      </c>
      <c r="H18" s="6">
        <v>0.2</v>
      </c>
      <c r="I18" s="6">
        <v>0.1</v>
      </c>
      <c r="J18" s="6">
        <v>0.1</v>
      </c>
      <c r="K18" s="6">
        <v>0.1</v>
      </c>
      <c r="L18" s="6">
        <v>0.1</v>
      </c>
      <c r="M18" s="4"/>
      <c r="N18" s="15"/>
    </row>
    <row r="19" spans="1:14">
      <c r="A19" s="27" t="s">
        <v>26</v>
      </c>
      <c r="B19" s="15">
        <v>0</v>
      </c>
      <c r="C19" s="15">
        <v>0</v>
      </c>
      <c r="D19" s="15">
        <v>142460348.22000003</v>
      </c>
      <c r="E19" s="15">
        <v>273421880.60999995</v>
      </c>
      <c r="F19" s="15">
        <v>43742385.370000005</v>
      </c>
      <c r="G19" s="15">
        <v>2415609.5</v>
      </c>
      <c r="H19" s="15">
        <v>313183007.19</v>
      </c>
      <c r="I19" s="15">
        <v>1354924</v>
      </c>
      <c r="J19" s="15">
        <v>78097.25</v>
      </c>
      <c r="K19" s="15">
        <v>12871106.890000001</v>
      </c>
      <c r="L19" s="15">
        <v>8588190.9100000001</v>
      </c>
      <c r="M19" s="15">
        <v>7269721.6299999999</v>
      </c>
      <c r="N19" s="15">
        <v>805385271.57000041</v>
      </c>
    </row>
    <row r="20" spans="1:14" ht="15.75" thickBot="1">
      <c r="A20" s="9" t="s">
        <v>23</v>
      </c>
      <c r="B20" s="21"/>
      <c r="C20" s="21"/>
      <c r="D20" s="21">
        <v>-48253.22000002861</v>
      </c>
      <c r="E20" s="21">
        <v>0.39000004529953003</v>
      </c>
      <c r="F20" s="21">
        <v>-0.37000000476837158</v>
      </c>
      <c r="G20" s="21">
        <v>4.5</v>
      </c>
      <c r="H20" s="21">
        <v>289245.81000000238</v>
      </c>
      <c r="I20" s="21">
        <v>0</v>
      </c>
      <c r="J20" s="21">
        <v>-0.25</v>
      </c>
      <c r="K20" s="21">
        <v>132235.1099999994</v>
      </c>
      <c r="L20" s="21">
        <v>8.9999999850988388E-2</v>
      </c>
      <c r="M20" s="21">
        <v>0.37000000011175871</v>
      </c>
      <c r="N20" s="21">
        <v>373232.42999958992</v>
      </c>
    </row>
    <row r="21" spans="1:14">
      <c r="A21" s="9" t="s">
        <v>27</v>
      </c>
      <c r="B21" s="22">
        <f>SUM(B19:B20)</f>
        <v>0</v>
      </c>
      <c r="C21" s="22">
        <f t="shared" ref="C21:N21" si="2">SUM(C19:C20)</f>
        <v>0</v>
      </c>
      <c r="D21" s="22">
        <f t="shared" si="2"/>
        <v>142412095</v>
      </c>
      <c r="E21" s="22">
        <f t="shared" si="2"/>
        <v>273421881</v>
      </c>
      <c r="F21" s="22">
        <f t="shared" si="2"/>
        <v>43742385</v>
      </c>
      <c r="G21" s="22">
        <f t="shared" si="2"/>
        <v>2415614</v>
      </c>
      <c r="H21" s="22">
        <f t="shared" si="2"/>
        <v>313472253</v>
      </c>
      <c r="I21" s="22">
        <f t="shared" si="2"/>
        <v>1354924</v>
      </c>
      <c r="J21" s="22">
        <f t="shared" si="2"/>
        <v>78097</v>
      </c>
      <c r="K21" s="22">
        <f t="shared" si="2"/>
        <v>13003342</v>
      </c>
      <c r="L21" s="22">
        <f t="shared" si="2"/>
        <v>8588191</v>
      </c>
      <c r="M21" s="22">
        <f t="shared" si="2"/>
        <v>7269722</v>
      </c>
      <c r="N21" s="22">
        <f t="shared" si="2"/>
        <v>805758504</v>
      </c>
    </row>
    <row r="22" spans="1:14">
      <c r="A22" s="10" t="s">
        <v>20</v>
      </c>
      <c r="B22" s="15"/>
      <c r="C22" s="15">
        <v>238345499</v>
      </c>
      <c r="D22" s="15">
        <v>49779982</v>
      </c>
      <c r="E22" s="15">
        <v>20045689</v>
      </c>
      <c r="F22" s="15">
        <v>16959001</v>
      </c>
      <c r="G22" s="15">
        <v>552956</v>
      </c>
      <c r="H22" s="15">
        <v>106764816</v>
      </c>
      <c r="I22" s="15"/>
      <c r="J22" s="15">
        <v>5330</v>
      </c>
      <c r="K22" s="15">
        <v>5938601</v>
      </c>
      <c r="L22" s="15">
        <v>1434</v>
      </c>
      <c r="M22" s="15">
        <v>8609257</v>
      </c>
      <c r="N22" s="15">
        <f>SUM(C22:M22)</f>
        <v>447002565</v>
      </c>
    </row>
    <row r="23" spans="1:14" ht="19.5">
      <c r="A23" s="11" t="s">
        <v>30</v>
      </c>
      <c r="B23" s="15"/>
      <c r="C23" s="15"/>
      <c r="D23" s="15">
        <v>-3883184</v>
      </c>
      <c r="E23" s="15">
        <v>-32568.59</v>
      </c>
      <c r="F23" s="15">
        <v>-2805000</v>
      </c>
      <c r="G23" s="29"/>
      <c r="H23" s="15">
        <v>-11802665</v>
      </c>
      <c r="I23" s="17"/>
      <c r="J23" s="15"/>
      <c r="K23" s="15">
        <v>-769368</v>
      </c>
      <c r="L23" s="15"/>
      <c r="M23" s="15"/>
      <c r="N23" s="15">
        <f>SUM(B23:M23)</f>
        <v>-19292785.59</v>
      </c>
    </row>
    <row r="24" spans="1:14" ht="20.25" thickBot="1">
      <c r="A24" s="11" t="s">
        <v>31</v>
      </c>
      <c r="B24" s="21"/>
      <c r="C24" s="21"/>
      <c r="D24" s="21">
        <v>64538</v>
      </c>
      <c r="E24" s="21">
        <v>0</v>
      </c>
      <c r="F24" s="21"/>
      <c r="G24" s="21"/>
      <c r="H24" s="21">
        <v>110400</v>
      </c>
      <c r="I24" s="21"/>
      <c r="J24" s="21"/>
      <c r="K24" s="21"/>
      <c r="L24" s="21"/>
      <c r="M24" s="21"/>
      <c r="N24" s="21">
        <f>SUM(B24:M24)</f>
        <v>174938</v>
      </c>
    </row>
    <row r="25" spans="1:14" ht="15.75" thickBot="1">
      <c r="A25" s="28" t="s">
        <v>28</v>
      </c>
      <c r="B25" s="24">
        <f>SUM(B21:B24)</f>
        <v>0</v>
      </c>
      <c r="C25" s="25">
        <f>SUM(C21:C24)</f>
        <v>238345499</v>
      </c>
      <c r="D25" s="25">
        <f t="shared" ref="D25:N25" si="3">SUM(D21:D24)</f>
        <v>188373431</v>
      </c>
      <c r="E25" s="25">
        <f t="shared" si="3"/>
        <v>293435001.41000003</v>
      </c>
      <c r="F25" s="25">
        <f t="shared" si="3"/>
        <v>57896386</v>
      </c>
      <c r="G25" s="25">
        <f t="shared" si="3"/>
        <v>2968570</v>
      </c>
      <c r="H25" s="25">
        <f t="shared" si="3"/>
        <v>408544804</v>
      </c>
      <c r="I25" s="25">
        <f t="shared" si="3"/>
        <v>1354924</v>
      </c>
      <c r="J25" s="25">
        <f t="shared" si="3"/>
        <v>83427</v>
      </c>
      <c r="K25" s="25">
        <f t="shared" si="3"/>
        <v>18172575</v>
      </c>
      <c r="L25" s="25">
        <f t="shared" si="3"/>
        <v>8589625</v>
      </c>
      <c r="M25" s="25">
        <f t="shared" si="3"/>
        <v>15878979</v>
      </c>
      <c r="N25" s="25">
        <f t="shared" si="3"/>
        <v>1233643221.4100001</v>
      </c>
    </row>
    <row r="26" spans="1:14">
      <c r="A26" s="1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1:14" ht="15.75" thickBot="1">
      <c r="A27" s="13" t="s">
        <v>29</v>
      </c>
      <c r="B27" s="16">
        <f>B16-B25</f>
        <v>35296230000.309998</v>
      </c>
      <c r="C27" s="16">
        <f t="shared" ref="C27:N27" si="4">C16-C25</f>
        <v>4650887782.8699999</v>
      </c>
      <c r="D27" s="16">
        <f t="shared" si="4"/>
        <v>309069712</v>
      </c>
      <c r="E27" s="16">
        <f t="shared" si="4"/>
        <v>53655855.009999931</v>
      </c>
      <c r="F27" s="16">
        <f t="shared" si="4"/>
        <v>27498769</v>
      </c>
      <c r="G27" s="16">
        <f t="shared" si="4"/>
        <v>1661579.5</v>
      </c>
      <c r="H27" s="16">
        <f t="shared" si="4"/>
        <v>187395431</v>
      </c>
      <c r="I27" s="16">
        <f t="shared" si="4"/>
        <v>0</v>
      </c>
      <c r="J27" s="16">
        <f t="shared" si="4"/>
        <v>10660.5</v>
      </c>
      <c r="K27" s="16">
        <f t="shared" si="4"/>
        <v>52765497</v>
      </c>
      <c r="L27" s="16">
        <f t="shared" si="4"/>
        <v>10273.5</v>
      </c>
      <c r="M27" s="16">
        <f t="shared" si="4"/>
        <v>28152803.899999999</v>
      </c>
      <c r="N27" s="16">
        <f t="shared" si="4"/>
        <v>40607338365.87999</v>
      </c>
    </row>
  </sheetData>
  <mergeCells count="14">
    <mergeCell ref="K5:K8"/>
    <mergeCell ref="L5:L8"/>
    <mergeCell ref="M5:M8"/>
    <mergeCell ref="N5:N8"/>
    <mergeCell ref="F5:F8"/>
    <mergeCell ref="G5:G8"/>
    <mergeCell ref="H5:H8"/>
    <mergeCell ref="I5:I8"/>
    <mergeCell ref="J5:J8"/>
    <mergeCell ref="A5:A8"/>
    <mergeCell ref="B5:B8"/>
    <mergeCell ref="C5:C8"/>
    <mergeCell ref="D5:D8"/>
    <mergeCell ref="E5:E8"/>
  </mergeCells>
  <pageMargins left="0.2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topLeftCell="A11" workbookViewId="0">
      <selection activeCell="D21" sqref="D21"/>
    </sheetView>
  </sheetViews>
  <sheetFormatPr defaultRowHeight="15"/>
  <cols>
    <col min="1" max="1" width="12.28515625" customWidth="1"/>
    <col min="2" max="2" width="14.5703125" customWidth="1"/>
    <col min="3" max="3" width="14.140625" customWidth="1"/>
    <col min="4" max="4" width="15.28515625" customWidth="1"/>
    <col min="5" max="5" width="12.42578125" customWidth="1"/>
    <col min="16" max="16" width="14.28515625" style="30" bestFit="1" customWidth="1"/>
  </cols>
  <sheetData>
    <row r="1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6">
      <c r="A2" s="1" t="s">
        <v>1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6" ht="15.75" thickBot="1">
      <c r="A3" s="1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6">
      <c r="A4" s="33" t="s">
        <v>2</v>
      </c>
      <c r="B4" s="35" t="s">
        <v>3</v>
      </c>
      <c r="C4" s="35" t="s">
        <v>4</v>
      </c>
      <c r="D4" s="37" t="s">
        <v>5</v>
      </c>
      <c r="E4" s="37" t="s">
        <v>6</v>
      </c>
      <c r="F4" s="37" t="s">
        <v>7</v>
      </c>
      <c r="G4" s="37" t="s">
        <v>8</v>
      </c>
      <c r="H4" s="37" t="s">
        <v>9</v>
      </c>
      <c r="I4" s="37" t="s">
        <v>10</v>
      </c>
      <c r="J4" s="37" t="s">
        <v>11</v>
      </c>
      <c r="K4" s="37" t="s">
        <v>12</v>
      </c>
      <c r="L4" s="37" t="s">
        <v>13</v>
      </c>
      <c r="M4" s="37" t="s">
        <v>14</v>
      </c>
      <c r="N4" s="37" t="s">
        <v>15</v>
      </c>
    </row>
    <row r="5" spans="1:16">
      <c r="A5" s="34"/>
      <c r="B5" s="36"/>
      <c r="C5" s="36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6">
      <c r="A6" s="34"/>
      <c r="B6" s="36"/>
      <c r="C6" s="36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6" ht="15.75" thickBot="1">
      <c r="A7" s="34"/>
      <c r="B7" s="36"/>
      <c r="C7" s="36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P7" s="31">
        <v>49458566</v>
      </c>
    </row>
    <row r="8" spans="1:16" ht="19.5">
      <c r="A8" s="7" t="s">
        <v>32</v>
      </c>
      <c r="B8" s="14">
        <v>35296230000.309998</v>
      </c>
      <c r="C8" s="14">
        <v>4788689673</v>
      </c>
      <c r="D8" s="14">
        <v>439433058.02999997</v>
      </c>
      <c r="E8" s="14">
        <v>324435728.05000001</v>
      </c>
      <c r="F8" s="14">
        <v>89505565</v>
      </c>
      <c r="G8" s="14">
        <v>3676399.5</v>
      </c>
      <c r="H8" s="14">
        <v>514078526.09000003</v>
      </c>
      <c r="I8" s="14">
        <v>1354924</v>
      </c>
      <c r="J8" s="14">
        <v>94087.5</v>
      </c>
      <c r="K8" s="14">
        <v>50085184.019999996</v>
      </c>
      <c r="L8" s="14">
        <v>8599898.5</v>
      </c>
      <c r="M8" s="14">
        <v>42403401.899999999</v>
      </c>
      <c r="N8" s="18">
        <v>41558586419.839996</v>
      </c>
      <c r="P8" s="32">
        <v>321415.78999999998</v>
      </c>
    </row>
    <row r="9" spans="1:16" ht="20.25" thickBot="1">
      <c r="A9" s="8" t="s">
        <v>21</v>
      </c>
      <c r="B9" s="21" t="s">
        <v>25</v>
      </c>
      <c r="C9" s="21" t="s">
        <v>25</v>
      </c>
      <c r="D9" s="21">
        <v>-1633521.0299999714</v>
      </c>
      <c r="E9" s="21">
        <v>-22735.050000011921</v>
      </c>
      <c r="F9" s="21">
        <v>0</v>
      </c>
      <c r="G9" s="21" t="s">
        <v>25</v>
      </c>
      <c r="H9" s="21">
        <v>2205278.9099999666</v>
      </c>
      <c r="I9" s="21">
        <v>0</v>
      </c>
      <c r="J9" s="21" t="s">
        <v>25</v>
      </c>
      <c r="K9" s="21">
        <v>515199.98000000417</v>
      </c>
      <c r="L9" s="21" t="s">
        <v>25</v>
      </c>
      <c r="M9" s="21" t="s">
        <v>25</v>
      </c>
      <c r="N9" s="21">
        <v>1064250.1600036621</v>
      </c>
      <c r="P9" s="30">
        <f>SUM(P7:P8)</f>
        <v>49779981.789999999</v>
      </c>
    </row>
    <row r="10" spans="1:16" ht="19.5">
      <c r="A10" s="8" t="s">
        <v>33</v>
      </c>
      <c r="B10" s="19">
        <f>SUM(B8:B9)</f>
        <v>35296230000.309998</v>
      </c>
      <c r="C10" s="19">
        <f t="shared" ref="C10:N10" si="0">SUM(C8:C9)</f>
        <v>4788689673</v>
      </c>
      <c r="D10" s="19">
        <f t="shared" si="0"/>
        <v>437799537</v>
      </c>
      <c r="E10" s="19">
        <f t="shared" si="0"/>
        <v>324412993</v>
      </c>
      <c r="F10" s="19">
        <f t="shared" si="0"/>
        <v>89505565</v>
      </c>
      <c r="G10" s="19">
        <f t="shared" si="0"/>
        <v>3676399.5</v>
      </c>
      <c r="H10" s="19">
        <f t="shared" si="0"/>
        <v>516283805</v>
      </c>
      <c r="I10" s="19">
        <f t="shared" si="0"/>
        <v>1354924</v>
      </c>
      <c r="J10" s="19">
        <f t="shared" si="0"/>
        <v>94087.5</v>
      </c>
      <c r="K10" s="19">
        <f t="shared" si="0"/>
        <v>50600384</v>
      </c>
      <c r="L10" s="19">
        <f t="shared" si="0"/>
        <v>8599898.5</v>
      </c>
      <c r="M10" s="19">
        <f t="shared" si="0"/>
        <v>42403401.899999999</v>
      </c>
      <c r="N10" s="20">
        <f t="shared" si="0"/>
        <v>41559650670</v>
      </c>
    </row>
    <row r="11" spans="1:16">
      <c r="A11" s="9" t="s">
        <v>16</v>
      </c>
      <c r="B11" s="15"/>
      <c r="C11" s="15">
        <v>-38475000</v>
      </c>
      <c r="D11" s="15">
        <v>-10122893</v>
      </c>
      <c r="E11" s="15">
        <v>-688345.55</v>
      </c>
      <c r="F11" s="15">
        <v>-4675000</v>
      </c>
      <c r="G11" s="15">
        <v>0</v>
      </c>
      <c r="H11" s="15">
        <v>-15272231</v>
      </c>
      <c r="I11" s="15">
        <v>0</v>
      </c>
      <c r="J11" s="15">
        <v>0</v>
      </c>
      <c r="K11" s="15">
        <v>-1181300</v>
      </c>
      <c r="L11" s="15">
        <v>0</v>
      </c>
      <c r="M11" s="15">
        <v>0</v>
      </c>
      <c r="N11" s="15">
        <f>SUM(B11:M11)</f>
        <v>-70414769.549999997</v>
      </c>
    </row>
    <row r="12" spans="1:16">
      <c r="A12" s="9" t="s">
        <v>24</v>
      </c>
      <c r="B12" s="15"/>
      <c r="C12" s="15"/>
      <c r="D12" s="15">
        <v>163678</v>
      </c>
      <c r="E12" s="15"/>
      <c r="F12" s="15"/>
      <c r="G12" s="15"/>
      <c r="H12" s="15">
        <v>138000</v>
      </c>
      <c r="I12" s="15"/>
      <c r="J12" s="15"/>
      <c r="K12" s="15"/>
      <c r="L12" s="15"/>
      <c r="M12" s="15"/>
      <c r="N12" s="15">
        <f>SUM(B12:M12)</f>
        <v>301678</v>
      </c>
    </row>
    <row r="13" spans="1:16">
      <c r="A13" s="9" t="s">
        <v>17</v>
      </c>
      <c r="B13" s="15"/>
      <c r="C13" s="15">
        <f>137184706+1833902.87</f>
        <v>139018608.87</v>
      </c>
      <c r="D13" s="15">
        <v>69602821</v>
      </c>
      <c r="E13" s="15">
        <v>23366208.969999999</v>
      </c>
      <c r="F13" s="15">
        <v>564590</v>
      </c>
      <c r="G13" s="15">
        <v>953750</v>
      </c>
      <c r="H13" s="15">
        <v>94790661</v>
      </c>
      <c r="I13" s="15"/>
      <c r="J13" s="15"/>
      <c r="K13" s="15">
        <v>21518988</v>
      </c>
      <c r="L13" s="15"/>
      <c r="M13" s="15">
        <v>1628381</v>
      </c>
      <c r="N13" s="15">
        <f>SUM(B13:M13)</f>
        <v>351444008.84000003</v>
      </c>
    </row>
    <row r="14" spans="1:16" ht="15.75" thickBot="1">
      <c r="A14" s="9" t="s">
        <v>18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</row>
    <row r="15" spans="1:16" ht="19.5">
      <c r="A15" s="26" t="s">
        <v>22</v>
      </c>
      <c r="B15" s="22">
        <f>SUM(B10:B14)</f>
        <v>35296230000.309998</v>
      </c>
      <c r="C15" s="22">
        <f t="shared" ref="C15:N15" si="1">SUM(C10:C14)</f>
        <v>4889233281.8699999</v>
      </c>
      <c r="D15" s="22">
        <f>SUM(D10:D14)</f>
        <v>497443143</v>
      </c>
      <c r="E15" s="22">
        <f t="shared" si="1"/>
        <v>347090856.41999996</v>
      </c>
      <c r="F15" s="22">
        <f t="shared" si="1"/>
        <v>85395155</v>
      </c>
      <c r="G15" s="22">
        <f t="shared" si="1"/>
        <v>4630149.5</v>
      </c>
      <c r="H15" s="22">
        <f t="shared" si="1"/>
        <v>595940235</v>
      </c>
      <c r="I15" s="22">
        <f t="shared" si="1"/>
        <v>1354924</v>
      </c>
      <c r="J15" s="22">
        <f t="shared" si="1"/>
        <v>94087.5</v>
      </c>
      <c r="K15" s="22">
        <f t="shared" si="1"/>
        <v>70938072</v>
      </c>
      <c r="L15" s="22">
        <f t="shared" si="1"/>
        <v>8599898.5</v>
      </c>
      <c r="M15" s="22">
        <f t="shared" si="1"/>
        <v>44031782.899999999</v>
      </c>
      <c r="N15" s="22">
        <f t="shared" si="1"/>
        <v>41840981587.289993</v>
      </c>
    </row>
    <row r="16" spans="1:16">
      <c r="A16" s="9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>
      <c r="A17" s="10" t="s">
        <v>19</v>
      </c>
      <c r="B17" s="5">
        <v>0</v>
      </c>
      <c r="C17" s="6">
        <v>0.05</v>
      </c>
      <c r="D17" s="6">
        <v>0.1</v>
      </c>
      <c r="E17" s="6">
        <v>0.2</v>
      </c>
      <c r="F17" s="6">
        <v>0.2</v>
      </c>
      <c r="G17" s="6">
        <v>0.2</v>
      </c>
      <c r="H17" s="6">
        <v>0.2</v>
      </c>
      <c r="I17" s="6">
        <v>0.1</v>
      </c>
      <c r="J17" s="6">
        <v>0.1</v>
      </c>
      <c r="K17" s="6">
        <v>0.1</v>
      </c>
      <c r="L17" s="6">
        <v>0.1</v>
      </c>
      <c r="M17" s="4"/>
      <c r="N17" s="15"/>
    </row>
    <row r="18" spans="1:14">
      <c r="A18" s="27" t="s">
        <v>26</v>
      </c>
      <c r="B18" s="15">
        <v>0</v>
      </c>
      <c r="C18" s="15">
        <v>0</v>
      </c>
      <c r="D18" s="15">
        <v>142460348.22000003</v>
      </c>
      <c r="E18" s="15">
        <v>273421880.60999995</v>
      </c>
      <c r="F18" s="15">
        <v>43742385.370000005</v>
      </c>
      <c r="G18" s="15">
        <v>2415609.5</v>
      </c>
      <c r="H18" s="15">
        <v>313183007.19</v>
      </c>
      <c r="I18" s="15">
        <v>1354924</v>
      </c>
      <c r="J18" s="15">
        <v>78097.25</v>
      </c>
      <c r="K18" s="15">
        <v>12871106.890000001</v>
      </c>
      <c r="L18" s="15">
        <v>8588190.9100000001</v>
      </c>
      <c r="M18" s="15">
        <v>7269721.6299999999</v>
      </c>
      <c r="N18" s="15">
        <v>805385271.57000041</v>
      </c>
    </row>
    <row r="19" spans="1:14" ht="15.75" thickBot="1">
      <c r="A19" s="9" t="s">
        <v>23</v>
      </c>
      <c r="B19" s="21"/>
      <c r="C19" s="21"/>
      <c r="D19" s="21">
        <v>-48253.22000002861</v>
      </c>
      <c r="E19" s="21">
        <v>0.39000004529953003</v>
      </c>
      <c r="F19" s="21">
        <v>-0.37000000476837158</v>
      </c>
      <c r="G19" s="21">
        <v>4.5</v>
      </c>
      <c r="H19" s="21">
        <v>289245.81000000238</v>
      </c>
      <c r="I19" s="21">
        <v>0</v>
      </c>
      <c r="J19" s="21">
        <v>-0.25</v>
      </c>
      <c r="K19" s="21">
        <v>132235.1099999994</v>
      </c>
      <c r="L19" s="21">
        <v>8.9999999850988388E-2</v>
      </c>
      <c r="M19" s="21">
        <v>0.37000000011175871</v>
      </c>
      <c r="N19" s="21">
        <v>373232.42999958992</v>
      </c>
    </row>
    <row r="20" spans="1:14">
      <c r="A20" s="9" t="s">
        <v>27</v>
      </c>
      <c r="B20" s="22">
        <f>SUM(B18:B19)</f>
        <v>0</v>
      </c>
      <c r="C20" s="22">
        <f t="shared" ref="C20:N20" si="2">SUM(C18:C19)</f>
        <v>0</v>
      </c>
      <c r="D20" s="22">
        <f t="shared" si="2"/>
        <v>142412095</v>
      </c>
      <c r="E20" s="22">
        <f t="shared" si="2"/>
        <v>273421881</v>
      </c>
      <c r="F20" s="22">
        <f t="shared" si="2"/>
        <v>43742385</v>
      </c>
      <c r="G20" s="22">
        <f t="shared" si="2"/>
        <v>2415614</v>
      </c>
      <c r="H20" s="22">
        <f t="shared" si="2"/>
        <v>313472253</v>
      </c>
      <c r="I20" s="22">
        <f t="shared" si="2"/>
        <v>1354924</v>
      </c>
      <c r="J20" s="22">
        <f t="shared" si="2"/>
        <v>78097</v>
      </c>
      <c r="K20" s="22">
        <f t="shared" si="2"/>
        <v>13003342</v>
      </c>
      <c r="L20" s="22">
        <f t="shared" si="2"/>
        <v>8588191</v>
      </c>
      <c r="M20" s="22">
        <f t="shared" si="2"/>
        <v>7269722</v>
      </c>
      <c r="N20" s="22">
        <f t="shared" si="2"/>
        <v>805758504</v>
      </c>
    </row>
    <row r="21" spans="1:14">
      <c r="A21" s="10" t="s">
        <v>20</v>
      </c>
      <c r="B21" s="15"/>
      <c r="C21" s="15">
        <v>238345499</v>
      </c>
      <c r="D21" s="15">
        <v>49779982</v>
      </c>
      <c r="E21" s="15">
        <v>20045689</v>
      </c>
      <c r="F21" s="15">
        <v>16959001</v>
      </c>
      <c r="G21" s="15">
        <v>552956</v>
      </c>
      <c r="H21" s="15">
        <v>106764816</v>
      </c>
      <c r="I21" s="15"/>
      <c r="J21" s="15">
        <v>5330</v>
      </c>
      <c r="K21" s="15">
        <v>5938601</v>
      </c>
      <c r="L21" s="15">
        <v>1434</v>
      </c>
      <c r="M21" s="15">
        <v>8609257</v>
      </c>
      <c r="N21" s="15">
        <f>SUM(C21:M21)</f>
        <v>447002565</v>
      </c>
    </row>
    <row r="22" spans="1:14" ht="28.5">
      <c r="A22" s="11" t="s">
        <v>30</v>
      </c>
      <c r="B22" s="15"/>
      <c r="C22" s="15"/>
      <c r="D22" s="15">
        <v>-3883184</v>
      </c>
      <c r="E22" s="15">
        <v>-32568.59</v>
      </c>
      <c r="F22" s="15">
        <v>-2805000</v>
      </c>
      <c r="G22" s="29"/>
      <c r="H22" s="15">
        <v>-11802665</v>
      </c>
      <c r="I22" s="17"/>
      <c r="J22" s="15"/>
      <c r="K22" s="15">
        <v>-769368</v>
      </c>
      <c r="L22" s="15"/>
      <c r="M22" s="15"/>
      <c r="N22" s="15">
        <f>SUM(B22:M22)</f>
        <v>-19292785.59</v>
      </c>
    </row>
    <row r="23" spans="1:14" ht="29.25" thickBot="1">
      <c r="A23" s="11" t="s">
        <v>31</v>
      </c>
      <c r="B23" s="21"/>
      <c r="C23" s="21"/>
      <c r="D23" s="21">
        <v>64538</v>
      </c>
      <c r="E23" s="21">
        <v>0</v>
      </c>
      <c r="F23" s="21"/>
      <c r="G23" s="21"/>
      <c r="H23" s="21">
        <v>110400</v>
      </c>
      <c r="I23" s="21"/>
      <c r="J23" s="21"/>
      <c r="K23" s="21"/>
      <c r="L23" s="21"/>
      <c r="M23" s="21"/>
      <c r="N23" s="21">
        <f>SUM(B23:M23)</f>
        <v>174938</v>
      </c>
    </row>
    <row r="24" spans="1:14" ht="15.75" thickBot="1">
      <c r="A24" s="28" t="s">
        <v>28</v>
      </c>
      <c r="B24" s="24">
        <f>SUM(B20:B23)</f>
        <v>0</v>
      </c>
      <c r="C24" s="25">
        <f>SUM(C20:C23)</f>
        <v>238345499</v>
      </c>
      <c r="D24" s="25">
        <f t="shared" ref="D24:N24" si="3">SUM(D20:D23)</f>
        <v>188373431</v>
      </c>
      <c r="E24" s="25">
        <f t="shared" si="3"/>
        <v>293435001.41000003</v>
      </c>
      <c r="F24" s="25">
        <f t="shared" si="3"/>
        <v>57896386</v>
      </c>
      <c r="G24" s="25">
        <f t="shared" si="3"/>
        <v>2968570</v>
      </c>
      <c r="H24" s="25">
        <f t="shared" si="3"/>
        <v>408544804</v>
      </c>
      <c r="I24" s="25">
        <f t="shared" si="3"/>
        <v>1354924</v>
      </c>
      <c r="J24" s="25">
        <f t="shared" si="3"/>
        <v>83427</v>
      </c>
      <c r="K24" s="25">
        <f t="shared" si="3"/>
        <v>18172575</v>
      </c>
      <c r="L24" s="25">
        <f t="shared" si="3"/>
        <v>8589625</v>
      </c>
      <c r="M24" s="25">
        <f t="shared" si="3"/>
        <v>15878979</v>
      </c>
      <c r="N24" s="25">
        <f t="shared" si="3"/>
        <v>1233643221.4100001</v>
      </c>
    </row>
    <row r="25" spans="1:14">
      <c r="A25" s="1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ht="15.75" thickBot="1">
      <c r="A26" s="13" t="s">
        <v>29</v>
      </c>
      <c r="B26" s="16">
        <f>B15-B24</f>
        <v>35296230000.309998</v>
      </c>
      <c r="C26" s="16">
        <f t="shared" ref="C26:N26" si="4">C15-C24</f>
        <v>4650887782.8699999</v>
      </c>
      <c r="D26" s="16">
        <f t="shared" si="4"/>
        <v>309069712</v>
      </c>
      <c r="E26" s="16">
        <f t="shared" si="4"/>
        <v>53655855.009999931</v>
      </c>
      <c r="F26" s="16">
        <f t="shared" si="4"/>
        <v>27498769</v>
      </c>
      <c r="G26" s="16">
        <f t="shared" si="4"/>
        <v>1661579.5</v>
      </c>
      <c r="H26" s="16">
        <f t="shared" si="4"/>
        <v>187395431</v>
      </c>
      <c r="I26" s="16">
        <f t="shared" si="4"/>
        <v>0</v>
      </c>
      <c r="J26" s="16">
        <f t="shared" si="4"/>
        <v>10660.5</v>
      </c>
      <c r="K26" s="16">
        <f t="shared" si="4"/>
        <v>52765497</v>
      </c>
      <c r="L26" s="16">
        <f t="shared" si="4"/>
        <v>10273.5</v>
      </c>
      <c r="M26" s="16">
        <f t="shared" si="4"/>
        <v>28152803.899999999</v>
      </c>
      <c r="N26" s="16">
        <f t="shared" si="4"/>
        <v>40607338365.87999</v>
      </c>
    </row>
  </sheetData>
  <mergeCells count="14">
    <mergeCell ref="M4:M7"/>
    <mergeCell ref="N4:N7"/>
    <mergeCell ref="G4:G7"/>
    <mergeCell ref="H4:H7"/>
    <mergeCell ref="I4:I7"/>
    <mergeCell ref="J4:J7"/>
    <mergeCell ref="K4:K7"/>
    <mergeCell ref="L4:L7"/>
    <mergeCell ref="F4:F7"/>
    <mergeCell ref="A4:A7"/>
    <mergeCell ref="B4:B7"/>
    <mergeCell ref="C4:C7"/>
    <mergeCell ref="D4:D7"/>
    <mergeCell ref="E4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Toshiba</cp:lastModifiedBy>
  <cp:lastPrinted>2015-03-16T10:01:39Z</cp:lastPrinted>
  <dcterms:created xsi:type="dcterms:W3CDTF">2015-03-02T10:39:32Z</dcterms:created>
  <dcterms:modified xsi:type="dcterms:W3CDTF">2015-03-18T05:30:55Z</dcterms:modified>
</cp:coreProperties>
</file>